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110" windowHeight="7575" activeTab="0"/>
  </bookViews>
  <sheets>
    <sheet name="CR125" sheetId="1" r:id="rId1"/>
    <sheet name="CR80" sheetId="2" r:id="rId2"/>
    <sheet name="Gear Chart" sheetId="3" r:id="rId3"/>
  </sheets>
  <definedNames>
    <definedName name="TABLE" localSheetId="1">'CR80'!$A$24:$A$32</definedName>
    <definedName name="TABLE_2" localSheetId="1">'CR80'!$A$23:$B$32</definedName>
    <definedName name="TABLE_3" localSheetId="1">'CR80'!$A$23:$B$32</definedName>
    <definedName name="TABLE_4" localSheetId="1">'CR80'!$A$23:$B$32</definedName>
  </definedNames>
  <calcPr fullCalcOnLoad="1"/>
</workbook>
</file>

<file path=xl/comments1.xml><?xml version="1.0" encoding="utf-8"?>
<comments xmlns="http://schemas.openxmlformats.org/spreadsheetml/2006/main">
  <authors>
    <author>John Denman</author>
  </authors>
  <commentList>
    <comment ref="B5" authorId="0">
      <text>
        <r>
          <rPr>
            <b/>
            <sz val="8"/>
            <rFont val="Tahoma"/>
            <family val="2"/>
          </rPr>
          <t>John Denman:</t>
        </r>
        <r>
          <rPr>
            <sz val="8"/>
            <rFont val="Tahoma"/>
            <family val="2"/>
          </rPr>
          <t xml:space="preserve">
Measure Tire circumference in inches.  Normally an 11X7.10 5" Bridgestone measures about 34.5"</t>
        </r>
      </text>
    </comment>
    <comment ref="B6" authorId="0">
      <text>
        <r>
          <rPr>
            <b/>
            <sz val="8"/>
            <rFont val="Tahoma"/>
            <family val="2"/>
          </rPr>
          <t>John Denman:</t>
        </r>
        <r>
          <rPr>
            <sz val="8"/>
            <rFont val="Tahoma"/>
            <family val="2"/>
          </rPr>
          <t xml:space="preserve">
The RPM where you normally shift at. </t>
        </r>
      </text>
    </comment>
    <comment ref="B7" authorId="0">
      <text>
        <r>
          <rPr>
            <b/>
            <sz val="8"/>
            <rFont val="Tahoma"/>
            <family val="2"/>
          </rPr>
          <t>John Denman:</t>
        </r>
        <r>
          <rPr>
            <sz val="8"/>
            <rFont val="Tahoma"/>
            <family val="2"/>
          </rPr>
          <t xml:space="preserve">
While the power falls off, sometimes it helps to use a little overrev especially in top gear.  Very useful with a PI system.</t>
        </r>
      </text>
    </comment>
    <comment ref="A3" authorId="0">
      <text>
        <r>
          <rPr>
            <b/>
            <sz val="8"/>
            <rFont val="Tahoma"/>
            <family val="2"/>
          </rPr>
          <t>John Denman:</t>
        </r>
        <r>
          <rPr>
            <sz val="8"/>
            <rFont val="Tahoma"/>
            <family val="2"/>
          </rPr>
          <t xml:space="preserve">
Fill in the data in cells B3-B7 to get results.  Do not change the data in any other cells.  If you change the formulas by accident the worksheet will not function.
This worksheet uses simple formulas to update the values and will automatically update the values once the 5 data points are added.
</t>
        </r>
      </text>
    </comment>
  </commentList>
</comments>
</file>

<file path=xl/comments2.xml><?xml version="1.0" encoding="utf-8"?>
<comments xmlns="http://schemas.openxmlformats.org/spreadsheetml/2006/main">
  <authors>
    <author>John Denman</author>
  </authors>
  <commentList>
    <comment ref="A1" authorId="0">
      <text>
        <r>
          <rPr>
            <b/>
            <sz val="8"/>
            <rFont val="Tahoma"/>
            <family val="2"/>
          </rPr>
          <t>John Denman:</t>
        </r>
        <r>
          <rPr>
            <sz val="8"/>
            <rFont val="Tahoma"/>
            <family val="2"/>
          </rPr>
          <t xml:space="preserve">
Fill in the data in cells B3-B7 to get results.  Do not change the data in any other cells.  If you change the formulas by accident the worksheet will not function.
This worksheet uses simple formulas to update the values and will automatically update the values once the 5 data points are added.
</t>
        </r>
      </text>
    </comment>
    <comment ref="B3" authorId="0">
      <text>
        <r>
          <rPr>
            <b/>
            <sz val="8"/>
            <rFont val="Tahoma"/>
            <family val="2"/>
          </rPr>
          <t>John Denman:</t>
        </r>
        <r>
          <rPr>
            <sz val="8"/>
            <rFont val="Tahoma"/>
            <family val="2"/>
          </rPr>
          <t xml:space="preserve">
Measure Tire circumference in inches.  Normally an 11X7.10 5" Bridgestone measures about 34.5"</t>
        </r>
      </text>
    </comment>
    <comment ref="B4" authorId="0">
      <text>
        <r>
          <rPr>
            <b/>
            <sz val="8"/>
            <rFont val="Tahoma"/>
            <family val="2"/>
          </rPr>
          <t>John Denman:</t>
        </r>
        <r>
          <rPr>
            <sz val="8"/>
            <rFont val="Tahoma"/>
            <family val="2"/>
          </rPr>
          <t xml:space="preserve">
The RPM where you normally shift at. </t>
        </r>
      </text>
    </comment>
    <comment ref="B5" authorId="0">
      <text>
        <r>
          <rPr>
            <b/>
            <sz val="8"/>
            <rFont val="Tahoma"/>
            <family val="2"/>
          </rPr>
          <t>John Denman:</t>
        </r>
        <r>
          <rPr>
            <sz val="8"/>
            <rFont val="Tahoma"/>
            <family val="2"/>
          </rPr>
          <t xml:space="preserve">
While the power falls off, sometimes it helps to use a little overrev especially in top gear.  Very useful with a PI system.</t>
        </r>
      </text>
    </comment>
  </commentList>
</comments>
</file>

<file path=xl/sharedStrings.xml><?xml version="1.0" encoding="utf-8"?>
<sst xmlns="http://schemas.openxmlformats.org/spreadsheetml/2006/main" count="54" uniqueCount="31">
  <si>
    <t>Ratio</t>
  </si>
  <si>
    <t>Motor Gear</t>
  </si>
  <si>
    <t>Axle Gear</t>
  </si>
  <si>
    <t>Ratios</t>
  </si>
  <si>
    <t xml:space="preserve">1st </t>
  </si>
  <si>
    <t>2nd</t>
  </si>
  <si>
    <t>3rd</t>
  </si>
  <si>
    <t>4th</t>
  </si>
  <si>
    <t>5th</t>
  </si>
  <si>
    <t>6th</t>
  </si>
  <si>
    <t>Gear</t>
  </si>
  <si>
    <t>MPH IN</t>
  </si>
  <si>
    <t>MPH Top</t>
  </si>
  <si>
    <t>MPH Overrev</t>
  </si>
  <si>
    <t>Speed</t>
  </si>
  <si>
    <t>Tire Circumference</t>
  </si>
  <si>
    <t>Shift RPM</t>
  </si>
  <si>
    <t>Max Overrev RPM</t>
  </si>
  <si>
    <t>Motor Sprocket</t>
  </si>
  <si>
    <t>Axle Sprocket</t>
  </si>
  <si>
    <t>Input Data in shaded boxes below</t>
  </si>
  <si>
    <t>Variables</t>
  </si>
  <si>
    <t>Main Gear</t>
  </si>
  <si>
    <t>Primary</t>
  </si>
  <si>
    <t xml:space="preserve">Feet/Rev = </t>
  </si>
  <si>
    <t>Shift in RPM</t>
  </si>
  <si>
    <t>Counter</t>
  </si>
  <si>
    <t>Sprocket Ratio =</t>
  </si>
  <si>
    <t>`</t>
  </si>
  <si>
    <t>Honda CR125 and CR80 Shifter Kart Gear Calculator.</t>
  </si>
  <si>
    <t xml:space="preserve">John Denman.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</si>
</sst>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53">
    <font>
      <sz val="10"/>
      <name val="Arial"/>
      <family val="0"/>
    </font>
    <font>
      <sz val="12"/>
      <name val="Arial"/>
      <family val="2"/>
    </font>
    <font>
      <b/>
      <sz val="12"/>
      <name val="Arial"/>
      <family val="2"/>
    </font>
    <font>
      <b/>
      <sz val="10"/>
      <name val="Arial"/>
      <family val="2"/>
    </font>
    <font>
      <b/>
      <sz val="10"/>
      <color indexed="10"/>
      <name val="Arial"/>
      <family val="2"/>
    </font>
    <font>
      <sz val="10"/>
      <color indexed="10"/>
      <name val="Arial"/>
      <family val="2"/>
    </font>
    <font>
      <b/>
      <sz val="10"/>
      <color indexed="57"/>
      <name val="Arial"/>
      <family val="2"/>
    </font>
    <font>
      <b/>
      <sz val="10"/>
      <color indexed="48"/>
      <name val="Arial"/>
      <family val="2"/>
    </font>
    <font>
      <b/>
      <sz val="10"/>
      <color indexed="14"/>
      <name val="Arial"/>
      <family val="2"/>
    </font>
    <font>
      <sz val="10"/>
      <color indexed="14"/>
      <name val="Arial"/>
      <family val="2"/>
    </font>
    <font>
      <b/>
      <sz val="10"/>
      <color indexed="60"/>
      <name val="Arial"/>
      <family val="2"/>
    </font>
    <font>
      <sz val="14"/>
      <name val="Arial"/>
      <family val="2"/>
    </font>
    <font>
      <sz val="10"/>
      <color indexed="17"/>
      <name val="Arial"/>
      <family val="2"/>
    </font>
    <font>
      <i/>
      <sz val="10"/>
      <name val="Arial"/>
      <family val="2"/>
    </font>
    <font>
      <b/>
      <sz val="10"/>
      <color indexed="8"/>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1">
    <xf numFmtId="0" fontId="0" fillId="0" borderId="0" xfId="0" applyAlignment="1">
      <alignment/>
    </xf>
    <xf numFmtId="0" fontId="1"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3" fillId="0" borderId="0" xfId="0" applyFont="1" applyAlignment="1">
      <alignment horizontal="center"/>
    </xf>
    <xf numFmtId="0" fontId="0" fillId="0" borderId="0" xfId="0" applyAlignment="1">
      <alignment horizontal="center"/>
    </xf>
    <xf numFmtId="0" fontId="1" fillId="0" borderId="0" xfId="0" applyFont="1" applyFill="1" applyAlignment="1">
      <alignment/>
    </xf>
    <xf numFmtId="0" fontId="8" fillId="0" borderId="0" xfId="0" applyFont="1" applyAlignment="1">
      <alignment/>
    </xf>
    <xf numFmtId="0" fontId="9" fillId="0" borderId="0" xfId="0" applyFont="1" applyAlignment="1">
      <alignment/>
    </xf>
    <xf numFmtId="0" fontId="3" fillId="0" borderId="10" xfId="0" applyFont="1" applyBorder="1" applyAlignment="1">
      <alignment/>
    </xf>
    <xf numFmtId="0" fontId="10" fillId="0" borderId="10" xfId="0" applyFont="1" applyBorder="1" applyAlignment="1">
      <alignment/>
    </xf>
    <xf numFmtId="0" fontId="6" fillId="0" borderId="10" xfId="0" applyFont="1" applyBorder="1" applyAlignment="1">
      <alignment/>
    </xf>
    <xf numFmtId="0" fontId="4" fillId="0" borderId="10" xfId="0" applyFont="1" applyBorder="1" applyAlignment="1">
      <alignment/>
    </xf>
    <xf numFmtId="0" fontId="7" fillId="0" borderId="11" xfId="0" applyFont="1" applyBorder="1" applyAlignment="1">
      <alignment/>
    </xf>
    <xf numFmtId="0" fontId="13" fillId="0" borderId="0" xfId="0" applyFont="1" applyAlignment="1">
      <alignment/>
    </xf>
    <xf numFmtId="3" fontId="5" fillId="0" borderId="0" xfId="0" applyNumberFormat="1" applyFont="1" applyAlignment="1">
      <alignment horizontal="center"/>
    </xf>
    <xf numFmtId="1" fontId="0" fillId="0" borderId="0" xfId="0" applyNumberFormat="1" applyAlignment="1">
      <alignment/>
    </xf>
    <xf numFmtId="3" fontId="3" fillId="0" borderId="0" xfId="0" applyNumberFormat="1" applyFont="1" applyFill="1" applyAlignment="1">
      <alignment/>
    </xf>
    <xf numFmtId="3" fontId="5" fillId="0" borderId="0" xfId="0" applyNumberFormat="1" applyFont="1" applyAlignment="1">
      <alignment/>
    </xf>
    <xf numFmtId="3" fontId="12" fillId="0" borderId="0" xfId="0" applyNumberFormat="1" applyFont="1" applyAlignment="1">
      <alignment/>
    </xf>
    <xf numFmtId="0" fontId="14" fillId="33" borderId="12" xfId="0" applyFont="1" applyFill="1" applyBorder="1" applyAlignment="1">
      <alignment/>
    </xf>
    <xf numFmtId="3" fontId="10" fillId="33" borderId="12" xfId="0" applyNumberFormat="1" applyFont="1" applyFill="1" applyBorder="1" applyAlignment="1">
      <alignment/>
    </xf>
    <xf numFmtId="3" fontId="6" fillId="33" borderId="12" xfId="0" applyNumberFormat="1" applyFont="1" applyFill="1" applyBorder="1" applyAlignment="1">
      <alignment/>
    </xf>
    <xf numFmtId="0" fontId="4" fillId="33" borderId="12" xfId="0" applyFont="1" applyFill="1" applyBorder="1" applyAlignment="1">
      <alignment/>
    </xf>
    <xf numFmtId="0" fontId="7" fillId="33" borderId="13" xfId="0" applyFont="1" applyFill="1" applyBorder="1" applyAlignment="1">
      <alignment/>
    </xf>
    <xf numFmtId="164" fontId="8" fillId="0" borderId="0" xfId="0" applyNumberFormat="1" applyFont="1" applyAlignment="1">
      <alignment/>
    </xf>
    <xf numFmtId="165" fontId="0" fillId="0" borderId="0" xfId="0" applyNumberFormat="1" applyAlignment="1">
      <alignment/>
    </xf>
    <xf numFmtId="0" fontId="2" fillId="0" borderId="0" xfId="0" applyFont="1" applyFill="1" applyAlignment="1">
      <alignment horizontal="center"/>
    </xf>
    <xf numFmtId="0" fontId="2" fillId="0" borderId="0" xfId="0" applyFont="1" applyAlignment="1">
      <alignment horizontal="center"/>
    </xf>
    <xf numFmtId="164" fontId="2" fillId="0" borderId="14" xfId="0" applyNumberFormat="1" applyFont="1" applyBorder="1" applyAlignment="1">
      <alignment horizontal="center"/>
    </xf>
    <xf numFmtId="0" fontId="2" fillId="0" borderId="14" xfId="0" applyFont="1" applyFill="1" applyBorder="1" applyAlignment="1">
      <alignment horizontal="center"/>
    </xf>
    <xf numFmtId="164" fontId="1" fillId="0" borderId="14" xfId="0" applyNumberFormat="1" applyFont="1" applyBorder="1" applyAlignment="1">
      <alignment horizontal="center"/>
    </xf>
    <xf numFmtId="0" fontId="1" fillId="0" borderId="14" xfId="0" applyFont="1" applyFill="1" applyBorder="1" applyAlignment="1">
      <alignment horizontal="center"/>
    </xf>
    <xf numFmtId="0" fontId="1" fillId="0" borderId="14" xfId="0" applyFont="1" applyFill="1" applyBorder="1" applyAlignment="1">
      <alignment/>
    </xf>
    <xf numFmtId="0" fontId="8" fillId="0" borderId="15" xfId="0" applyFont="1" applyBorder="1" applyAlignment="1">
      <alignment horizontal="center" wrapText="1"/>
    </xf>
    <xf numFmtId="0" fontId="11" fillId="0" borderId="16" xfId="0" applyFont="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1" fillId="0" borderId="19" xfId="0" applyFont="1" applyBorder="1" applyAlignment="1">
      <alignment horizontal="center" wrapText="1"/>
    </xf>
    <xf numFmtId="0" fontId="34" fillId="34" borderId="0" xfId="0" applyFont="1" applyFill="1" applyAlignment="1">
      <alignment horizontal="center"/>
    </xf>
    <xf numFmtId="0" fontId="0" fillId="34"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0"/>
  <sheetViews>
    <sheetView tabSelected="1" zoomScalePageLayoutView="0" workbookViewId="0" topLeftCell="A1">
      <selection activeCell="K2" sqref="K2"/>
    </sheetView>
  </sheetViews>
  <sheetFormatPr defaultColWidth="9.140625" defaultRowHeight="12.75"/>
  <cols>
    <col min="1" max="1" width="18.140625" style="0" customWidth="1"/>
    <col min="2" max="2" width="11.7109375" style="0" customWidth="1"/>
    <col min="3" max="3" width="9.8515625" style="0" customWidth="1"/>
    <col min="4" max="4" width="10.00390625" style="0" customWidth="1"/>
    <col min="5" max="5" width="12.57421875" style="0" customWidth="1"/>
    <col min="6" max="6" width="9.7109375" style="0" customWidth="1"/>
    <col min="8" max="8" width="13.28125" style="0" customWidth="1"/>
    <col min="9" max="9" width="14.00390625" style="0" customWidth="1"/>
  </cols>
  <sheetData>
    <row r="1" spans="1:8" ht="23.25">
      <c r="A1" s="39" t="s">
        <v>29</v>
      </c>
      <c r="B1" s="39"/>
      <c r="C1" s="39"/>
      <c r="D1" s="39"/>
      <c r="E1" s="39"/>
      <c r="F1" s="39"/>
      <c r="G1" s="39"/>
      <c r="H1" s="39"/>
    </row>
    <row r="2" spans="1:8" ht="13.5" thickBot="1">
      <c r="A2" s="40" t="s">
        <v>30</v>
      </c>
      <c r="B2" s="40"/>
      <c r="C2" s="40"/>
      <c r="D2" s="40"/>
      <c r="E2" s="40"/>
      <c r="F2" s="40"/>
      <c r="G2" s="40"/>
      <c r="H2" s="40"/>
    </row>
    <row r="3" spans="1:2" ht="12.75">
      <c r="A3" s="35" t="s">
        <v>20</v>
      </c>
      <c r="B3" s="36"/>
    </row>
    <row r="4" spans="1:5" ht="25.5" customHeight="1">
      <c r="A4" s="37"/>
      <c r="B4" s="38"/>
      <c r="C4" s="3" t="s">
        <v>21</v>
      </c>
      <c r="D4" s="3"/>
      <c r="E4" s="3"/>
    </row>
    <row r="5" spans="1:7" ht="12.75">
      <c r="A5" s="9" t="s">
        <v>15</v>
      </c>
      <c r="B5" s="20">
        <v>34.75</v>
      </c>
      <c r="C5" s="14" t="s">
        <v>24</v>
      </c>
      <c r="D5" s="14">
        <f>B5/12</f>
        <v>2.8958333333333335</v>
      </c>
      <c r="E5" s="14"/>
      <c r="F5" s="14"/>
      <c r="G5" s="14"/>
    </row>
    <row r="6" spans="1:7" ht="12.75">
      <c r="A6" s="10" t="s">
        <v>16</v>
      </c>
      <c r="B6" s="21">
        <v>12300</v>
      </c>
      <c r="E6" s="14"/>
      <c r="F6" s="14"/>
      <c r="G6" s="14"/>
    </row>
    <row r="7" spans="1:6" ht="12.75">
      <c r="A7" s="11" t="s">
        <v>17</v>
      </c>
      <c r="B7" s="22">
        <v>12500</v>
      </c>
      <c r="E7" s="14"/>
      <c r="F7" s="14"/>
    </row>
    <row r="8" spans="1:3" ht="12.75">
      <c r="A8" s="12" t="s">
        <v>18</v>
      </c>
      <c r="B8" s="23">
        <v>19</v>
      </c>
      <c r="C8" s="34" t="s">
        <v>27</v>
      </c>
    </row>
    <row r="9" spans="1:4" ht="13.5" thickBot="1">
      <c r="A9" s="13" t="s">
        <v>19</v>
      </c>
      <c r="B9" s="24">
        <v>24</v>
      </c>
      <c r="C9" s="34"/>
      <c r="D9" s="25">
        <f>B9/B8</f>
        <v>1.263157894736842</v>
      </c>
    </row>
    <row r="10" spans="2:5" ht="12.75">
      <c r="B10" s="8"/>
      <c r="C10" s="7"/>
      <c r="D10" s="7"/>
      <c r="E10" s="8"/>
    </row>
    <row r="11" spans="2:9" ht="12.75">
      <c r="B11" s="8"/>
      <c r="C11" s="7"/>
      <c r="D11" s="7"/>
      <c r="E11" s="8"/>
      <c r="I11" s="3"/>
    </row>
    <row r="12" spans="5:8" ht="12.75">
      <c r="E12" s="15">
        <f>B6</f>
        <v>12300</v>
      </c>
      <c r="F12" s="18">
        <f>B6</f>
        <v>12300</v>
      </c>
      <c r="G12" s="18">
        <f>B6</f>
        <v>12300</v>
      </c>
      <c r="H12" s="19">
        <f>B7</f>
        <v>12500</v>
      </c>
    </row>
    <row r="13" spans="1:8" ht="12.75">
      <c r="A13" s="3" t="s">
        <v>10</v>
      </c>
      <c r="B13" s="4" t="s">
        <v>22</v>
      </c>
      <c r="C13" s="4" t="s">
        <v>26</v>
      </c>
      <c r="D13" s="4" t="s">
        <v>3</v>
      </c>
      <c r="E13" s="17" t="s">
        <v>25</v>
      </c>
      <c r="F13" s="3" t="s">
        <v>11</v>
      </c>
      <c r="G13" s="3" t="s">
        <v>12</v>
      </c>
      <c r="H13" s="3" t="s">
        <v>13</v>
      </c>
    </row>
    <row r="14" spans="1:8" ht="12.75">
      <c r="A14" t="s">
        <v>4</v>
      </c>
      <c r="B14" s="5"/>
      <c r="C14" s="5"/>
      <c r="D14">
        <v>2.357</v>
      </c>
      <c r="F14" s="26">
        <v>0</v>
      </c>
      <c r="G14" s="26">
        <f>B6/D20/D14/D9*60*D5/5280</f>
        <v>43.15868712479871</v>
      </c>
      <c r="H14" s="26">
        <f>B7/D20/D14/D9*60*D5/5280</f>
        <v>43.860454395120634</v>
      </c>
    </row>
    <row r="15" spans="1:8" ht="12.75">
      <c r="A15" t="s">
        <v>5</v>
      </c>
      <c r="B15" s="5"/>
      <c r="C15" s="5"/>
      <c r="D15">
        <v>1.867</v>
      </c>
      <c r="E15" s="16">
        <f>D15/D14*B6</f>
        <v>9742.935935511243</v>
      </c>
      <c r="F15" s="26">
        <f>G14</f>
        <v>43.15868712479871</v>
      </c>
      <c r="G15" s="26">
        <f>B6/D20/D15/D9*60*D5/5280</f>
        <v>54.485819792796235</v>
      </c>
      <c r="H15" s="26">
        <f>B7/D20/D15/D9*60*D5/5280</f>
        <v>55.37176808210999</v>
      </c>
    </row>
    <row r="16" spans="1:8" ht="12.75">
      <c r="A16" t="s">
        <v>6</v>
      </c>
      <c r="B16" s="5"/>
      <c r="C16" s="5"/>
      <c r="D16">
        <v>1.526</v>
      </c>
      <c r="E16" s="16">
        <f>D16/D15*B6</f>
        <v>10053.45474022496</v>
      </c>
      <c r="F16" s="26">
        <f>G15</f>
        <v>54.485819792796235</v>
      </c>
      <c r="G16" s="26">
        <f>B6/D20/D16/D9*60*D5/5280</f>
        <v>66.66122251189421</v>
      </c>
      <c r="H16" s="26">
        <f>B7/D20/D16/D9*60*D5/5280</f>
        <v>67.74514482916078</v>
      </c>
    </row>
    <row r="17" spans="1:8" ht="12.75">
      <c r="A17" t="s">
        <v>7</v>
      </c>
      <c r="B17" s="5"/>
      <c r="C17" s="5"/>
      <c r="D17">
        <v>1.285</v>
      </c>
      <c r="E17" s="16">
        <f>D17/D16*B6</f>
        <v>10357.470511140235</v>
      </c>
      <c r="F17" s="26">
        <f>G16</f>
        <v>66.66122251189421</v>
      </c>
      <c r="G17" s="26">
        <f>B6/D20/D17/D9*60*D5/5280</f>
        <v>79.16344401023392</v>
      </c>
      <c r="H17" s="26">
        <f>B7/D20/D17/D9*60*D5/5280</f>
        <v>80.45065448194502</v>
      </c>
    </row>
    <row r="18" spans="1:8" ht="12.75">
      <c r="A18" t="s">
        <v>8</v>
      </c>
      <c r="B18" s="5"/>
      <c r="C18" s="5"/>
      <c r="D18">
        <v>1.13</v>
      </c>
      <c r="E18" s="16">
        <f>D18/D17*B6</f>
        <v>10816.342412451362</v>
      </c>
      <c r="F18" s="26">
        <f>G17</f>
        <v>79.16344401023392</v>
      </c>
      <c r="G18" s="26">
        <f>B6/D20/D18/D9*60*D5/5280</f>
        <v>90.02214650721291</v>
      </c>
      <c r="H18" s="26">
        <f>B7/D20/D18/D9*60*D5/5280</f>
        <v>91.48592124716758</v>
      </c>
    </row>
    <row r="19" spans="1:8" ht="12.75">
      <c r="A19" t="s">
        <v>9</v>
      </c>
      <c r="B19" s="5"/>
      <c r="C19" s="5"/>
      <c r="D19">
        <v>1</v>
      </c>
      <c r="E19" s="16">
        <f>D19/D18*B6</f>
        <v>10884.95575221239</v>
      </c>
      <c r="F19" s="26">
        <f>G18</f>
        <v>90.02214650721291</v>
      </c>
      <c r="G19" s="26">
        <f>B6/D20/D19/D9*60*(B5/12)/5280</f>
        <v>101.72502555315057</v>
      </c>
      <c r="H19" s="26">
        <f>B7/D20/D19/D9*60*(B5/12)/5280</f>
        <v>103.37909100929934</v>
      </c>
    </row>
    <row r="20" spans="1:5" ht="12.75">
      <c r="A20" t="s">
        <v>23</v>
      </c>
      <c r="B20" s="5"/>
      <c r="C20" s="5"/>
      <c r="D20">
        <v>3.15</v>
      </c>
      <c r="E20" s="16"/>
    </row>
  </sheetData>
  <sheetProtection/>
  <mergeCells count="4">
    <mergeCell ref="A1:H1"/>
    <mergeCell ref="A2:H2"/>
    <mergeCell ref="C8:C9"/>
    <mergeCell ref="A3:B4"/>
  </mergeCells>
  <printOptions/>
  <pageMargins left="0.75" right="0.75" top="1" bottom="1" header="0.5" footer="0.5"/>
  <pageSetup orientation="landscape" r:id="rId3"/>
  <legacyDrawing r:id="rId2"/>
</worksheet>
</file>

<file path=xl/worksheets/sheet2.xml><?xml version="1.0" encoding="utf-8"?>
<worksheet xmlns="http://schemas.openxmlformats.org/spreadsheetml/2006/main" xmlns:r="http://schemas.openxmlformats.org/officeDocument/2006/relationships">
  <dimension ref="A1:K18"/>
  <sheetViews>
    <sheetView zoomScalePageLayoutView="0" workbookViewId="0" topLeftCell="A1">
      <selection activeCell="B7" sqref="B7"/>
    </sheetView>
  </sheetViews>
  <sheetFormatPr defaultColWidth="9.140625" defaultRowHeight="12.75"/>
  <cols>
    <col min="1" max="1" width="18.140625" style="0" customWidth="1"/>
    <col min="2" max="2" width="11.7109375" style="0" customWidth="1"/>
    <col min="3" max="3" width="9.8515625" style="0" customWidth="1"/>
    <col min="4" max="4" width="10.00390625" style="0" customWidth="1"/>
    <col min="5" max="5" width="12.57421875" style="0" customWidth="1"/>
    <col min="6" max="6" width="9.7109375" style="0" customWidth="1"/>
    <col min="8" max="8" width="13.28125" style="0" customWidth="1"/>
    <col min="9" max="9" width="14.00390625" style="0" customWidth="1"/>
  </cols>
  <sheetData>
    <row r="1" spans="1:11" ht="12.75">
      <c r="A1" s="35" t="s">
        <v>20</v>
      </c>
      <c r="B1" s="36"/>
      <c r="K1" t="s">
        <v>14</v>
      </c>
    </row>
    <row r="2" spans="1:5" ht="27.75" customHeight="1">
      <c r="A2" s="37"/>
      <c r="B2" s="38"/>
      <c r="C2" s="3" t="s">
        <v>21</v>
      </c>
      <c r="D2" s="3"/>
      <c r="E2" s="3"/>
    </row>
    <row r="3" spans="1:7" ht="12.75">
      <c r="A3" s="9" t="s">
        <v>15</v>
      </c>
      <c r="B3" s="20">
        <v>33.9</v>
      </c>
      <c r="C3" s="14" t="s">
        <v>24</v>
      </c>
      <c r="D3" s="14">
        <f>B3/12</f>
        <v>2.8249999999999997</v>
      </c>
      <c r="E3" s="14"/>
      <c r="F3" s="14"/>
      <c r="G3" s="14"/>
    </row>
    <row r="4" spans="1:7" ht="12.75">
      <c r="A4" s="10" t="s">
        <v>16</v>
      </c>
      <c r="B4" s="21">
        <v>12144</v>
      </c>
      <c r="E4" s="14"/>
      <c r="F4" s="14"/>
      <c r="G4" s="14"/>
    </row>
    <row r="5" spans="1:6" ht="12.75">
      <c r="A5" s="11" t="s">
        <v>17</v>
      </c>
      <c r="B5" s="22">
        <v>12144</v>
      </c>
      <c r="E5" s="14"/>
      <c r="F5" s="14"/>
    </row>
    <row r="6" spans="1:3" ht="12.75">
      <c r="A6" s="12" t="s">
        <v>18</v>
      </c>
      <c r="B6" s="23">
        <v>16</v>
      </c>
      <c r="C6" s="34" t="s">
        <v>28</v>
      </c>
    </row>
    <row r="7" spans="1:4" ht="13.5" thickBot="1">
      <c r="A7" s="13" t="s">
        <v>19</v>
      </c>
      <c r="B7" s="24">
        <v>28</v>
      </c>
      <c r="C7" s="34"/>
      <c r="D7" s="25">
        <f>B7/B6</f>
        <v>1.75</v>
      </c>
    </row>
    <row r="8" spans="2:5" ht="12.75">
      <c r="B8" s="8"/>
      <c r="C8" s="7"/>
      <c r="D8" s="7"/>
      <c r="E8" s="8"/>
    </row>
    <row r="9" spans="2:5" ht="12.75">
      <c r="B9" s="8"/>
      <c r="C9" s="7"/>
      <c r="D9" s="7"/>
      <c r="E9" s="8"/>
    </row>
    <row r="10" spans="5:8" ht="12.75">
      <c r="E10" s="15">
        <f>B4</f>
        <v>12144</v>
      </c>
      <c r="F10" s="18">
        <f>B4</f>
        <v>12144</v>
      </c>
      <c r="G10" s="18">
        <f>B4</f>
        <v>12144</v>
      </c>
      <c r="H10" s="19">
        <f>B5</f>
        <v>12144</v>
      </c>
    </row>
    <row r="11" spans="1:9" ht="12.75">
      <c r="A11" s="3" t="s">
        <v>10</v>
      </c>
      <c r="B11" s="4" t="s">
        <v>22</v>
      </c>
      <c r="C11" s="4" t="s">
        <v>26</v>
      </c>
      <c r="D11" s="4" t="s">
        <v>3</v>
      </c>
      <c r="E11" s="17" t="s">
        <v>25</v>
      </c>
      <c r="F11" s="3" t="s">
        <v>11</v>
      </c>
      <c r="G11" s="3" t="s">
        <v>12</v>
      </c>
      <c r="H11" s="3" t="s">
        <v>13</v>
      </c>
      <c r="I11" s="3"/>
    </row>
    <row r="12" spans="1:8" ht="12.75">
      <c r="A12" t="s">
        <v>4</v>
      </c>
      <c r="B12" s="5">
        <v>15</v>
      </c>
      <c r="C12" s="5">
        <v>35</v>
      </c>
      <c r="D12">
        <f>C12/B12</f>
        <v>2.3333333333333335</v>
      </c>
      <c r="F12" s="26">
        <v>0</v>
      </c>
      <c r="G12" s="26">
        <f>B4/D18/D12/D7*60*D3/5280</f>
        <v>23.868367346938772</v>
      </c>
      <c r="H12" s="26">
        <f>B5/D18/D12/D7*60*D3/5280</f>
        <v>23.868367346938772</v>
      </c>
    </row>
    <row r="13" spans="1:8" ht="12.75">
      <c r="A13" t="s">
        <v>5</v>
      </c>
      <c r="B13" s="5">
        <v>18</v>
      </c>
      <c r="C13" s="5">
        <v>31</v>
      </c>
      <c r="D13">
        <f>C13/B13</f>
        <v>1.7222222222222223</v>
      </c>
      <c r="E13" s="16">
        <f>D13/D12*B4</f>
        <v>8963.428571428572</v>
      </c>
      <c r="F13" s="26">
        <f>G12</f>
        <v>23.868367346938772</v>
      </c>
      <c r="G13" s="26">
        <f>B4/D18/D13/D7*60*D3/5280</f>
        <v>32.33778801843317</v>
      </c>
      <c r="H13" s="26">
        <f>B5/D18/D13/D7*60*D3/5280</f>
        <v>32.33778801843317</v>
      </c>
    </row>
    <row r="14" spans="1:8" ht="12.75">
      <c r="A14" t="s">
        <v>6</v>
      </c>
      <c r="B14" s="5">
        <v>20</v>
      </c>
      <c r="C14" s="5">
        <v>28</v>
      </c>
      <c r="D14">
        <f>C14/B14</f>
        <v>1.4</v>
      </c>
      <c r="E14" s="16">
        <f>D14/D13*B4</f>
        <v>9871.896774193547</v>
      </c>
      <c r="F14" s="26">
        <f>G13</f>
        <v>32.33778801843317</v>
      </c>
      <c r="G14" s="26">
        <f>B4/D18/D14/D7*60*D3/5280</f>
        <v>39.78061224489796</v>
      </c>
      <c r="H14" s="26">
        <f>B5/D18/D14/D7*60*D3/5280</f>
        <v>39.78061224489796</v>
      </c>
    </row>
    <row r="15" spans="1:8" ht="12.75">
      <c r="A15" t="s">
        <v>7</v>
      </c>
      <c r="B15" s="5">
        <v>23</v>
      </c>
      <c r="C15" s="5">
        <v>27</v>
      </c>
      <c r="D15">
        <f>C15/B15</f>
        <v>1.173913043478261</v>
      </c>
      <c r="E15" s="16">
        <f>D15/D14*B4</f>
        <v>10182.857142857145</v>
      </c>
      <c r="F15" s="26">
        <f>G14</f>
        <v>39.78061224489796</v>
      </c>
      <c r="G15" s="26">
        <f>B4/D18/D15/D7*60*D3/5280</f>
        <v>47.44206349206349</v>
      </c>
      <c r="H15" s="26">
        <f>B5/D18/D15/D7*60*D3/5280</f>
        <v>47.44206349206349</v>
      </c>
    </row>
    <row r="16" spans="1:8" ht="12.75">
      <c r="A16" t="s">
        <v>8</v>
      </c>
      <c r="B16" s="5">
        <v>25</v>
      </c>
      <c r="C16" s="5">
        <v>25</v>
      </c>
      <c r="D16">
        <f>C16/B16</f>
        <v>1</v>
      </c>
      <c r="E16" s="16">
        <f>D16/D15*B4</f>
        <v>10344.888888888887</v>
      </c>
      <c r="F16" s="26">
        <f>G15</f>
        <v>47.44206349206349</v>
      </c>
      <c r="G16" s="26">
        <f>B4/D18/D16/D7*60*D3/5280</f>
        <v>55.692857142857136</v>
      </c>
      <c r="H16" s="26">
        <f>B5/D18/D16/D7*60*D3/5280</f>
        <v>55.692857142857136</v>
      </c>
    </row>
    <row r="17" spans="1:8" ht="12.75">
      <c r="A17" t="s">
        <v>9</v>
      </c>
      <c r="B17" s="5">
        <v>26</v>
      </c>
      <c r="C17" s="5">
        <v>23</v>
      </c>
      <c r="D17">
        <f>C17/B17</f>
        <v>0.8846153846153846</v>
      </c>
      <c r="E17" s="16">
        <f>D17/D16*B4</f>
        <v>10742.76923076923</v>
      </c>
      <c r="F17" s="26">
        <f>G16</f>
        <v>55.692857142857136</v>
      </c>
      <c r="G17" s="26">
        <f>B4/D18/D17/D7*60*(B3/12)/5280</f>
        <v>62.95714285714284</v>
      </c>
      <c r="H17" s="26">
        <f>B5/D18/D17/D7*60*(B3/12)/5280</f>
        <v>62.95714285714284</v>
      </c>
    </row>
    <row r="18" spans="1:5" ht="12.75">
      <c r="A18" t="s">
        <v>23</v>
      </c>
      <c r="B18" s="5">
        <v>20</v>
      </c>
      <c r="C18" s="5">
        <v>80</v>
      </c>
      <c r="D18">
        <f>C18/B18</f>
        <v>4</v>
      </c>
      <c r="E18" s="16"/>
    </row>
  </sheetData>
  <sheetProtection/>
  <mergeCells count="2">
    <mergeCell ref="A1:B2"/>
    <mergeCell ref="C6:C7"/>
  </mergeCells>
  <printOptions/>
  <pageMargins left="0.75" right="0.75" top="1" bottom="1" header="0.5" footer="0.5"/>
  <pageSetup orientation="landscape" r:id="rId3"/>
  <legacyDrawing r:id="rId2"/>
</worksheet>
</file>

<file path=xl/worksheets/sheet3.xml><?xml version="1.0" encoding="utf-8"?>
<worksheet xmlns="http://schemas.openxmlformats.org/spreadsheetml/2006/main" xmlns:r="http://schemas.openxmlformats.org/officeDocument/2006/relationships">
  <dimension ref="A1:G46"/>
  <sheetViews>
    <sheetView zoomScale="75" zoomScaleNormal="75" zoomScalePageLayoutView="0" workbookViewId="0" topLeftCell="A1">
      <selection activeCell="C42" sqref="C42"/>
    </sheetView>
  </sheetViews>
  <sheetFormatPr defaultColWidth="9.140625" defaultRowHeight="12.75"/>
  <cols>
    <col min="1" max="1" width="16.7109375" style="31" customWidth="1"/>
    <col min="2" max="2" width="14.140625" style="33" customWidth="1"/>
    <col min="3" max="3" width="15.421875" style="33" customWidth="1"/>
    <col min="4" max="4" width="10.140625" style="6" customWidth="1"/>
    <col min="5" max="5" width="11.00390625" style="6" customWidth="1"/>
    <col min="6" max="6" width="16.421875" style="2" customWidth="1"/>
    <col min="7" max="7" width="17.00390625" style="2" customWidth="1"/>
  </cols>
  <sheetData>
    <row r="1" spans="1:7" s="28" customFormat="1" ht="15.75">
      <c r="A1" s="29" t="s">
        <v>0</v>
      </c>
      <c r="B1" s="30" t="s">
        <v>1</v>
      </c>
      <c r="C1" s="30" t="s">
        <v>2</v>
      </c>
      <c r="D1" s="27"/>
      <c r="E1" s="27"/>
      <c r="F1" s="27"/>
      <c r="G1" s="27"/>
    </row>
    <row r="2" spans="1:5" ht="15">
      <c r="A2" s="31">
        <f aca="true" t="shared" si="0" ref="A2:A44">C2/B2</f>
        <v>1.9333333333333333</v>
      </c>
      <c r="B2" s="32">
        <v>15</v>
      </c>
      <c r="C2" s="32">
        <v>29</v>
      </c>
      <c r="D2" s="1"/>
      <c r="E2" s="1"/>
    </row>
    <row r="3" spans="1:5" ht="15">
      <c r="A3" s="31">
        <f t="shared" si="0"/>
        <v>1.8666666666666667</v>
      </c>
      <c r="B3" s="32">
        <v>15</v>
      </c>
      <c r="C3" s="32">
        <v>28</v>
      </c>
      <c r="D3" s="1"/>
      <c r="E3" s="1"/>
    </row>
    <row r="4" spans="1:5" ht="15">
      <c r="A4" s="31">
        <f>C4/B4</f>
        <v>1.8125</v>
      </c>
      <c r="B4" s="32">
        <v>16</v>
      </c>
      <c r="C4" s="32">
        <v>29</v>
      </c>
      <c r="D4" s="1"/>
      <c r="E4" s="1"/>
    </row>
    <row r="5" spans="1:5" ht="15">
      <c r="A5" s="31">
        <f t="shared" si="0"/>
        <v>1.8</v>
      </c>
      <c r="B5" s="32">
        <v>15</v>
      </c>
      <c r="C5" s="32">
        <v>27</v>
      </c>
      <c r="D5" s="1"/>
      <c r="E5" s="1"/>
    </row>
    <row r="6" spans="1:5" ht="15">
      <c r="A6" s="31">
        <f t="shared" si="0"/>
        <v>1.75</v>
      </c>
      <c r="B6" s="32">
        <v>16</v>
      </c>
      <c r="C6" s="32">
        <v>28</v>
      </c>
      <c r="D6" s="1"/>
      <c r="E6" s="1"/>
    </row>
    <row r="7" spans="1:5" ht="15">
      <c r="A7" s="31">
        <f t="shared" si="0"/>
        <v>1.7333333333333334</v>
      </c>
      <c r="B7" s="32">
        <v>15</v>
      </c>
      <c r="C7" s="32">
        <v>26</v>
      </c>
      <c r="D7" s="1"/>
      <c r="E7" s="1"/>
    </row>
    <row r="8" spans="1:5" ht="15">
      <c r="A8" s="31">
        <f t="shared" si="0"/>
        <v>1.7058823529411764</v>
      </c>
      <c r="B8" s="32">
        <v>17</v>
      </c>
      <c r="C8" s="32">
        <v>29</v>
      </c>
      <c r="D8" s="1"/>
      <c r="E8" s="1"/>
    </row>
    <row r="9" spans="1:5" ht="15">
      <c r="A9" s="31">
        <f t="shared" si="0"/>
        <v>1.6875</v>
      </c>
      <c r="B9" s="32">
        <v>16</v>
      </c>
      <c r="C9" s="32">
        <v>27</v>
      </c>
      <c r="D9" s="1"/>
      <c r="E9" s="1"/>
    </row>
    <row r="10" spans="1:5" ht="15">
      <c r="A10" s="31">
        <f t="shared" si="0"/>
        <v>1.6666666666666667</v>
      </c>
      <c r="B10" s="32">
        <v>15</v>
      </c>
      <c r="C10" s="32">
        <v>25</v>
      </c>
      <c r="D10" s="1"/>
      <c r="E10" s="1"/>
    </row>
    <row r="11" spans="1:5" ht="15">
      <c r="A11" s="31">
        <f t="shared" si="0"/>
        <v>1.6470588235294117</v>
      </c>
      <c r="B11" s="32">
        <v>17</v>
      </c>
      <c r="C11" s="32">
        <v>28</v>
      </c>
      <c r="D11" s="1"/>
      <c r="E11" s="1"/>
    </row>
    <row r="12" spans="1:5" ht="15">
      <c r="A12" s="31">
        <f t="shared" si="0"/>
        <v>1.625</v>
      </c>
      <c r="B12" s="32">
        <v>16</v>
      </c>
      <c r="C12" s="32">
        <v>26</v>
      </c>
      <c r="D12" s="1"/>
      <c r="E12" s="1"/>
    </row>
    <row r="13" spans="1:5" ht="15">
      <c r="A13" s="31">
        <f t="shared" si="0"/>
        <v>1.6111111111111112</v>
      </c>
      <c r="B13" s="32">
        <v>18</v>
      </c>
      <c r="C13" s="32">
        <v>29</v>
      </c>
      <c r="D13" s="1"/>
      <c r="E13" s="1"/>
    </row>
    <row r="14" spans="1:5" ht="15">
      <c r="A14" s="31">
        <f t="shared" si="0"/>
        <v>1.6</v>
      </c>
      <c r="B14" s="32">
        <v>15</v>
      </c>
      <c r="C14" s="32">
        <v>24</v>
      </c>
      <c r="D14" s="1"/>
      <c r="E14" s="1"/>
    </row>
    <row r="15" spans="1:5" ht="15">
      <c r="A15" s="31">
        <f t="shared" si="0"/>
        <v>1.588235294117647</v>
      </c>
      <c r="B15" s="32">
        <v>17</v>
      </c>
      <c r="C15" s="32">
        <v>27</v>
      </c>
      <c r="D15" s="1"/>
      <c r="E15" s="1"/>
    </row>
    <row r="16" spans="1:5" ht="15">
      <c r="A16" s="31">
        <f t="shared" si="0"/>
        <v>1.5625</v>
      </c>
      <c r="B16" s="32">
        <v>16</v>
      </c>
      <c r="C16" s="32">
        <v>25</v>
      </c>
      <c r="D16" s="1"/>
      <c r="E16" s="1"/>
    </row>
    <row r="17" spans="1:5" ht="15">
      <c r="A17" s="31">
        <f t="shared" si="0"/>
        <v>1.5555555555555556</v>
      </c>
      <c r="B17" s="32">
        <v>18</v>
      </c>
      <c r="C17" s="32">
        <v>28</v>
      </c>
      <c r="D17" s="1"/>
      <c r="E17" s="1"/>
    </row>
    <row r="18" spans="1:5" ht="15">
      <c r="A18" s="31">
        <f t="shared" si="0"/>
        <v>1.5333333333333334</v>
      </c>
      <c r="B18" s="32">
        <v>15</v>
      </c>
      <c r="C18" s="32">
        <v>23</v>
      </c>
      <c r="D18" s="1"/>
      <c r="E18" s="1"/>
    </row>
    <row r="19" spans="1:5" ht="15">
      <c r="A19" s="31">
        <f t="shared" si="0"/>
        <v>1.5294117647058822</v>
      </c>
      <c r="B19" s="32">
        <v>17</v>
      </c>
      <c r="C19" s="32">
        <v>26</v>
      </c>
      <c r="D19" s="1"/>
      <c r="E19" s="1"/>
    </row>
    <row r="20" spans="1:5" ht="15">
      <c r="A20" s="31">
        <f>C20/B20</f>
        <v>1.5263157894736843</v>
      </c>
      <c r="B20" s="32">
        <v>19</v>
      </c>
      <c r="C20" s="32">
        <v>29</v>
      </c>
      <c r="D20" s="1"/>
      <c r="E20" s="1"/>
    </row>
    <row r="21" spans="1:5" ht="15">
      <c r="A21" s="31">
        <f>C21/B21</f>
        <v>1.5</v>
      </c>
      <c r="B21" s="32">
        <v>16</v>
      </c>
      <c r="C21" s="32">
        <v>24</v>
      </c>
      <c r="D21" s="1"/>
      <c r="E21" s="1"/>
    </row>
    <row r="22" spans="1:5" ht="15">
      <c r="A22" s="31">
        <f t="shared" si="0"/>
        <v>1.5</v>
      </c>
      <c r="B22" s="32">
        <v>18</v>
      </c>
      <c r="C22" s="32">
        <v>27</v>
      </c>
      <c r="D22" s="1"/>
      <c r="E22" s="1"/>
    </row>
    <row r="23" spans="1:5" ht="15">
      <c r="A23" s="31">
        <f>C23/B23</f>
        <v>1.4736842105263157</v>
      </c>
      <c r="B23" s="32">
        <v>19</v>
      </c>
      <c r="C23" s="32">
        <v>28</v>
      </c>
      <c r="D23" s="1"/>
      <c r="E23" s="1"/>
    </row>
    <row r="24" spans="1:5" ht="15">
      <c r="A24" s="31">
        <f t="shared" si="0"/>
        <v>1.4705882352941178</v>
      </c>
      <c r="B24" s="32">
        <v>17</v>
      </c>
      <c r="C24" s="32">
        <v>25</v>
      </c>
      <c r="D24" s="1"/>
      <c r="E24" s="1"/>
    </row>
    <row r="25" spans="1:5" ht="15">
      <c r="A25" s="31">
        <f t="shared" si="0"/>
        <v>1.4666666666666666</v>
      </c>
      <c r="B25" s="32">
        <v>15</v>
      </c>
      <c r="C25" s="32">
        <v>22</v>
      </c>
      <c r="D25" s="1"/>
      <c r="E25" s="1"/>
    </row>
    <row r="26" spans="1:5" ht="15">
      <c r="A26" s="31">
        <f t="shared" si="0"/>
        <v>1.4444444444444444</v>
      </c>
      <c r="B26" s="32">
        <v>18</v>
      </c>
      <c r="C26" s="32">
        <v>26</v>
      </c>
      <c r="D26" s="1"/>
      <c r="E26" s="1"/>
    </row>
    <row r="27" spans="1:5" ht="15">
      <c r="A27" s="31">
        <f t="shared" si="0"/>
        <v>1.4375</v>
      </c>
      <c r="B27" s="32">
        <v>16</v>
      </c>
      <c r="C27" s="32">
        <v>23</v>
      </c>
      <c r="D27" s="1"/>
      <c r="E27" s="1"/>
    </row>
    <row r="28" spans="1:5" ht="15">
      <c r="A28" s="31">
        <f>C28/B28</f>
        <v>1.4210526315789473</v>
      </c>
      <c r="B28" s="32">
        <v>19</v>
      </c>
      <c r="C28" s="32">
        <v>27</v>
      </c>
      <c r="D28" s="1"/>
      <c r="E28" s="1"/>
    </row>
    <row r="29" spans="1:5" ht="15">
      <c r="A29" s="31">
        <f t="shared" si="0"/>
        <v>1.411764705882353</v>
      </c>
      <c r="B29" s="32">
        <v>17</v>
      </c>
      <c r="C29" s="32">
        <v>24</v>
      </c>
      <c r="D29" s="1"/>
      <c r="E29" s="1"/>
    </row>
    <row r="30" spans="1:6" ht="15">
      <c r="A30" s="31">
        <f t="shared" si="0"/>
        <v>1.4</v>
      </c>
      <c r="B30" s="32">
        <v>15</v>
      </c>
      <c r="C30" s="32">
        <v>21</v>
      </c>
      <c r="D30" s="1"/>
      <c r="E30" s="1"/>
      <c r="F30" s="6"/>
    </row>
    <row r="31" spans="1:5" ht="15">
      <c r="A31" s="31">
        <f t="shared" si="0"/>
        <v>1.3888888888888888</v>
      </c>
      <c r="B31" s="32">
        <v>18</v>
      </c>
      <c r="C31" s="32">
        <v>25</v>
      </c>
      <c r="D31" s="1"/>
      <c r="E31" s="1"/>
    </row>
    <row r="32" spans="1:5" ht="15">
      <c r="A32" s="31">
        <f t="shared" si="0"/>
        <v>1.375</v>
      </c>
      <c r="B32" s="32">
        <v>16</v>
      </c>
      <c r="C32" s="32">
        <v>22</v>
      </c>
      <c r="D32" s="1"/>
      <c r="E32" s="1"/>
    </row>
    <row r="33" spans="1:5" ht="15">
      <c r="A33" s="31">
        <f>C33/B33</f>
        <v>1.368421052631579</v>
      </c>
      <c r="B33" s="32">
        <v>19</v>
      </c>
      <c r="C33" s="32">
        <v>26</v>
      </c>
      <c r="D33" s="1"/>
      <c r="E33" s="1"/>
    </row>
    <row r="34" spans="1:5" ht="15">
      <c r="A34" s="31">
        <f t="shared" si="0"/>
        <v>1.3529411764705883</v>
      </c>
      <c r="B34" s="32">
        <v>17</v>
      </c>
      <c r="C34" s="32">
        <v>23</v>
      </c>
      <c r="D34" s="1"/>
      <c r="E34" s="1"/>
    </row>
    <row r="35" spans="1:5" ht="15">
      <c r="A35" s="31">
        <f t="shared" si="0"/>
        <v>1.3333333333333333</v>
      </c>
      <c r="B35" s="32">
        <v>18</v>
      </c>
      <c r="C35" s="32">
        <v>24</v>
      </c>
      <c r="D35" s="1"/>
      <c r="E35" s="1"/>
    </row>
    <row r="36" spans="1:5" ht="15">
      <c r="A36" s="31">
        <f>C36/B36</f>
        <v>1.3157894736842106</v>
      </c>
      <c r="B36" s="32">
        <v>19</v>
      </c>
      <c r="C36" s="32">
        <v>25</v>
      </c>
      <c r="D36" s="1"/>
      <c r="E36" s="1"/>
    </row>
    <row r="37" spans="1:6" ht="15">
      <c r="A37" s="31">
        <f t="shared" si="0"/>
        <v>1.3125</v>
      </c>
      <c r="B37" s="32">
        <v>16</v>
      </c>
      <c r="C37" s="32">
        <v>21</v>
      </c>
      <c r="D37" s="1"/>
      <c r="E37" s="1"/>
      <c r="F37" s="6"/>
    </row>
    <row r="38" spans="1:5" ht="15">
      <c r="A38" s="31">
        <f t="shared" si="0"/>
        <v>1.2941176470588236</v>
      </c>
      <c r="B38" s="32">
        <v>17</v>
      </c>
      <c r="C38" s="32">
        <v>22</v>
      </c>
      <c r="D38" s="1"/>
      <c r="E38" s="1"/>
    </row>
    <row r="39" spans="1:5" ht="15">
      <c r="A39" s="31">
        <f t="shared" si="0"/>
        <v>1.2777777777777777</v>
      </c>
      <c r="B39" s="32">
        <v>18</v>
      </c>
      <c r="C39" s="32">
        <v>23</v>
      </c>
      <c r="D39" s="1"/>
      <c r="E39" s="1"/>
    </row>
    <row r="40" spans="1:5" ht="15">
      <c r="A40" s="31">
        <f>C40/B40</f>
        <v>1.263157894736842</v>
      </c>
      <c r="B40" s="32">
        <v>19</v>
      </c>
      <c r="C40" s="32">
        <v>24</v>
      </c>
      <c r="D40" s="1"/>
      <c r="E40" s="1"/>
    </row>
    <row r="41" spans="1:5" ht="15">
      <c r="A41" s="31">
        <f t="shared" si="0"/>
        <v>1.2352941176470589</v>
      </c>
      <c r="B41" s="32">
        <v>17</v>
      </c>
      <c r="C41" s="32">
        <v>21</v>
      </c>
      <c r="D41" s="1"/>
      <c r="E41" s="1"/>
    </row>
    <row r="42" spans="1:5" ht="15">
      <c r="A42" s="31">
        <f t="shared" si="0"/>
        <v>1.2222222222222223</v>
      </c>
      <c r="B42" s="32">
        <v>18</v>
      </c>
      <c r="C42" s="32">
        <v>22</v>
      </c>
      <c r="D42" s="1"/>
      <c r="E42" s="1"/>
    </row>
    <row r="43" spans="1:5" ht="15">
      <c r="A43" s="31">
        <f>C43/B43</f>
        <v>1.2105263157894737</v>
      </c>
      <c r="B43" s="32">
        <v>19</v>
      </c>
      <c r="C43" s="32">
        <v>23</v>
      </c>
      <c r="D43" s="1"/>
      <c r="E43" s="1"/>
    </row>
    <row r="44" spans="1:4" ht="15">
      <c r="A44" s="31">
        <f t="shared" si="0"/>
        <v>1.1666666666666667</v>
      </c>
      <c r="B44" s="32">
        <v>18</v>
      </c>
      <c r="C44" s="32">
        <v>21</v>
      </c>
      <c r="D44" s="1"/>
    </row>
    <row r="45" spans="1:3" ht="15">
      <c r="A45" s="31">
        <f>C45/B45</f>
        <v>1.1578947368421053</v>
      </c>
      <c r="B45" s="32">
        <v>19</v>
      </c>
      <c r="C45" s="32">
        <v>22</v>
      </c>
    </row>
    <row r="46" spans="1:3" ht="15">
      <c r="A46" s="31">
        <f>C46/B46</f>
        <v>1.105263157894737</v>
      </c>
      <c r="B46" s="32">
        <v>19</v>
      </c>
      <c r="C46" s="32">
        <v>21</v>
      </c>
    </row>
  </sheetData>
  <sheetProtection/>
  <printOptions/>
  <pageMargins left="0.75" right="0.75" top="0.59" bottom="0.7" header="0.3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Rolling Thunder Productions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Gearmaster</dc:title>
  <dc:subject/>
  <dc:creator/>
  <cp:keywords/>
  <dc:description/>
  <cp:lastModifiedBy>James</cp:lastModifiedBy>
  <cp:lastPrinted>2001-11-13T03:33:45Z</cp:lastPrinted>
  <dcterms:created xsi:type="dcterms:W3CDTF">2000-12-28T00:58:46Z</dcterms:created>
  <dcterms:modified xsi:type="dcterms:W3CDTF">2022-08-08T15:56:53Z</dcterms:modified>
  <cp:category/>
  <cp:version/>
  <cp:contentType/>
  <cp:contentStatus/>
</cp:coreProperties>
</file>