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Debei Spike24" sheetId="1" r:id="rId1"/>
    <sheet name="Gear Chart" sheetId="2" r:id="rId2"/>
  </sheets>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0"/>
          </rPr>
          <t>John Denman:</t>
        </r>
        <r>
          <rPr>
            <sz val="8"/>
            <rFont val="Tahoma"/>
            <family val="0"/>
          </rPr>
          <t xml:space="preserve">
Measure Tire circumference in inches.  Normally an 11X7.10 5" Bridgestone measures about 34.5"</t>
        </r>
      </text>
    </comment>
    <comment ref="B6" authorId="0">
      <text>
        <r>
          <rPr>
            <b/>
            <sz val="8"/>
            <rFont val="Tahoma"/>
            <family val="0"/>
          </rPr>
          <t>John Denman:</t>
        </r>
        <r>
          <rPr>
            <sz val="8"/>
            <rFont val="Tahoma"/>
            <family val="0"/>
          </rPr>
          <t xml:space="preserve">
The RPM where you normally shift at. </t>
        </r>
      </text>
    </comment>
    <comment ref="B7" authorId="0">
      <text>
        <r>
          <rPr>
            <b/>
            <sz val="8"/>
            <rFont val="Tahoma"/>
            <family val="0"/>
          </rPr>
          <t>John Denman:</t>
        </r>
        <r>
          <rPr>
            <sz val="8"/>
            <rFont val="Tahoma"/>
            <family val="0"/>
          </rPr>
          <t xml:space="preserve">
While the power falls off, sometimes it helps to use a little overrev especially in top gear.  Very useful with a PI system.</t>
        </r>
      </text>
    </comment>
    <comment ref="A3" authorId="0">
      <text>
        <r>
          <rPr>
            <b/>
            <sz val="8"/>
            <rFont val="Tahoma"/>
            <family val="0"/>
          </rPr>
          <t>John Denman:</t>
        </r>
        <r>
          <rPr>
            <sz val="8"/>
            <rFont val="Tahoma"/>
            <family val="0"/>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sharedStrings.xml><?xml version="1.0" encoding="utf-8"?>
<sst xmlns="http://schemas.openxmlformats.org/spreadsheetml/2006/main" count="29" uniqueCount="29">
  <si>
    <t>Ratio</t>
  </si>
  <si>
    <t>Motor Gear</t>
  </si>
  <si>
    <t>Axle Gear</t>
  </si>
  <si>
    <t>Ratios</t>
  </si>
  <si>
    <t xml:space="preserve">1st </t>
  </si>
  <si>
    <t>2nd</t>
  </si>
  <si>
    <t>3rd</t>
  </si>
  <si>
    <t>4th</t>
  </si>
  <si>
    <t>5th</t>
  </si>
  <si>
    <t>6th</t>
  </si>
  <si>
    <t>Gear</t>
  </si>
  <si>
    <t>MPH IN</t>
  </si>
  <si>
    <t>MPH Top</t>
  </si>
  <si>
    <t>MPH Overrev</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</si>
  <si>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</si>
  <si>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</si>
  <si>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</si>
  <si>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</si>
  <si>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</si>
  <si>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</si>
  <si>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</si>
  <si>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</si>
  <si>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</si>
  <si>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</si>
  <si>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</si>
  <si>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</si>
  <si>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</si>
  <si>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Debei Motori Spike24 Shifter Kart Gear Calculator Sheet.</t>
  </si>
  <si>
    <t xml:space="preserve"> Based on gearcalc.xls by John Denman. Adapted per homologation James McMahon\Kartpulse.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</si>
</sst>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3">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8"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4" fillId="34" borderId="0" xfId="0" applyFont="1" applyFill="1" applyAlignment="1">
      <alignment horizontal="center"/>
    </xf>
    <xf numFmtId="0" fontId="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F8" sqref="F8"/>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8" ht="23.25">
      <c r="A1" s="39" t="s">
        <v>27</v>
      </c>
      <c r="B1" s="39"/>
      <c r="C1" s="39"/>
      <c r="D1" s="39"/>
      <c r="E1" s="39"/>
      <c r="F1" s="39"/>
      <c r="G1" s="39"/>
      <c r="H1" s="39"/>
    </row>
    <row r="2" spans="1:8" ht="13.5" thickBot="1">
      <c r="A2" s="40" t="s">
        <v>28</v>
      </c>
      <c r="B2" s="40"/>
      <c r="C2" s="40"/>
      <c r="D2" s="40"/>
      <c r="E2" s="40"/>
      <c r="F2" s="40"/>
      <c r="G2" s="40"/>
      <c r="H2" s="40"/>
    </row>
    <row r="3" spans="1:2" ht="12.75">
      <c r="A3" s="35" t="s">
        <v>19</v>
      </c>
      <c r="B3" s="36"/>
    </row>
    <row r="4" spans="1:5" ht="27.75" customHeight="1">
      <c r="A4" s="37"/>
      <c r="B4" s="38"/>
      <c r="C4" s="3" t="s">
        <v>20</v>
      </c>
      <c r="D4" s="3"/>
      <c r="E4" s="3"/>
    </row>
    <row r="5" spans="1:7" ht="12.75">
      <c r="A5" s="9" t="s">
        <v>14</v>
      </c>
      <c r="B5" s="20">
        <v>33.9</v>
      </c>
      <c r="C5" s="14" t="s">
        <v>23</v>
      </c>
      <c r="D5" s="14">
        <f>B5/12</f>
        <v>2.8249999999999997</v>
      </c>
      <c r="E5" s="14"/>
      <c r="F5" s="14"/>
      <c r="G5" s="14"/>
    </row>
    <row r="6" spans="1:7" ht="12.75">
      <c r="A6" s="10" t="s">
        <v>15</v>
      </c>
      <c r="B6" s="21">
        <v>13800</v>
      </c>
      <c r="E6" s="14"/>
      <c r="F6" s="14"/>
      <c r="G6" s="14"/>
    </row>
    <row r="7" spans="1:6" ht="12.75">
      <c r="A7" s="11" t="s">
        <v>16</v>
      </c>
      <c r="B7" s="22">
        <v>14200</v>
      </c>
      <c r="E7" s="14"/>
      <c r="F7" s="14"/>
    </row>
    <row r="8" spans="1:3" ht="12.75">
      <c r="A8" s="12" t="s">
        <v>17</v>
      </c>
      <c r="B8" s="23">
        <v>15</v>
      </c>
      <c r="C8" s="34" t="s">
        <v>26</v>
      </c>
    </row>
    <row r="9" spans="1:4" ht="13.5" thickBot="1">
      <c r="A9" s="13" t="s">
        <v>18</v>
      </c>
      <c r="B9" s="24">
        <v>28</v>
      </c>
      <c r="C9" s="34"/>
      <c r="D9" s="25">
        <f>B9/B8</f>
        <v>1.8666666666666667</v>
      </c>
    </row>
    <row r="10" spans="2:5" ht="12.75">
      <c r="B10" s="8"/>
      <c r="C10" s="7"/>
      <c r="D10" s="7"/>
      <c r="E10" s="8"/>
    </row>
    <row r="11" spans="2:5" ht="12.75">
      <c r="B11" s="8"/>
      <c r="C11" s="7"/>
      <c r="D11" s="7"/>
      <c r="E11" s="8"/>
    </row>
    <row r="12" spans="5:8" ht="12.75">
      <c r="E12" s="15">
        <f>B6</f>
        <v>13800</v>
      </c>
      <c r="F12" s="18">
        <f>B6</f>
        <v>13800</v>
      </c>
      <c r="G12" s="18">
        <f>B6</f>
        <v>13800</v>
      </c>
      <c r="H12" s="19">
        <f>B7</f>
        <v>14200</v>
      </c>
    </row>
    <row r="13" spans="1:9" ht="12.75">
      <c r="A13" s="3" t="s">
        <v>10</v>
      </c>
      <c r="B13" s="4" t="s">
        <v>21</v>
      </c>
      <c r="C13" s="4" t="s">
        <v>25</v>
      </c>
      <c r="D13" s="4" t="s">
        <v>3</v>
      </c>
      <c r="E13" s="17" t="s">
        <v>24</v>
      </c>
      <c r="F13" s="3" t="s">
        <v>11</v>
      </c>
      <c r="G13" s="3" t="s">
        <v>12</v>
      </c>
      <c r="H13" s="3" t="s">
        <v>13</v>
      </c>
      <c r="I13" s="3"/>
    </row>
    <row r="14" spans="1:8" ht="12.75">
      <c r="A14" t="s">
        <v>4</v>
      </c>
      <c r="B14" s="5"/>
      <c r="C14" s="5"/>
      <c r="D14">
        <v>2.06</v>
      </c>
      <c r="F14" s="26">
        <v>0</v>
      </c>
      <c r="G14" s="26">
        <f>B6/D20/D14/D9*60*D5/5280</f>
        <v>27.58801057287205</v>
      </c>
      <c r="H14" s="26">
        <f>B7/D20/D14/D9*60*D5/5280</f>
        <v>28.387663053245156</v>
      </c>
    </row>
    <row r="15" spans="1:8" ht="12.75">
      <c r="A15" t="s">
        <v>5</v>
      </c>
      <c r="B15" s="5"/>
      <c r="C15" s="5"/>
      <c r="D15">
        <v>1.473</v>
      </c>
      <c r="E15" s="16">
        <f>D15/D14*B6</f>
        <v>9867.669902912621</v>
      </c>
      <c r="F15" s="26">
        <f>G14</f>
        <v>27.58801057287205</v>
      </c>
      <c r="G15" s="26">
        <f>B6/D20/D15/D9*60*D5/5280</f>
        <v>38.58201071291</v>
      </c>
      <c r="H15" s="26">
        <f>B7/D20/D15/D9*60*D5/5280</f>
        <v>39.700329864008836</v>
      </c>
    </row>
    <row r="16" spans="1:8" ht="12.75">
      <c r="A16" t="s">
        <v>6</v>
      </c>
      <c r="B16" s="5"/>
      <c r="C16" s="5"/>
      <c r="D16">
        <v>1.2</v>
      </c>
      <c r="E16" s="16">
        <f>D16/D15*B6</f>
        <v>11242.362525458248</v>
      </c>
      <c r="F16" s="26">
        <f>G15</f>
        <v>38.58201071291</v>
      </c>
      <c r="G16" s="26">
        <f>B6/D20/D16/D9*60*D5/5280</f>
        <v>47.35941815009703</v>
      </c>
      <c r="H16" s="26">
        <f>B7/D20/D16/D9*60*D5/5280</f>
        <v>48.732154908070854</v>
      </c>
    </row>
    <row r="17" spans="1:8" ht="12.75">
      <c r="A17" t="s">
        <v>7</v>
      </c>
      <c r="B17" s="5"/>
      <c r="C17" s="5"/>
      <c r="D17">
        <v>1</v>
      </c>
      <c r="E17" s="16">
        <f>D17/D16*B6</f>
        <v>11500</v>
      </c>
      <c r="F17" s="26">
        <f>G16</f>
        <v>47.35941815009703</v>
      </c>
      <c r="G17" s="26">
        <f>B6/D20/D17/D9*60*D5/5280</f>
        <v>56.83130178011643</v>
      </c>
      <c r="H17" s="26">
        <f>B7/D20/D17/D9*60*D5/5280</f>
        <v>58.47858588968502</v>
      </c>
    </row>
    <row r="18" spans="1:8" ht="12.75">
      <c r="A18" t="s">
        <v>8</v>
      </c>
      <c r="B18" s="5"/>
      <c r="C18" s="5"/>
      <c r="D18">
        <v>0.84</v>
      </c>
      <c r="E18" s="16">
        <f>D18/D17*B6</f>
        <v>11592</v>
      </c>
      <c r="F18" s="26">
        <f>G17</f>
        <v>56.83130178011643</v>
      </c>
      <c r="G18" s="26">
        <f>B6/D20/D18/D9*60*D5/5280</f>
        <v>67.65631164299576</v>
      </c>
      <c r="H18" s="26">
        <f>B7/D20/D18/D9*60*D5/5280</f>
        <v>69.61736415438693</v>
      </c>
    </row>
    <row r="19" spans="1:8" ht="12.75">
      <c r="A19" t="s">
        <v>9</v>
      </c>
      <c r="B19" s="5"/>
      <c r="C19" s="5"/>
      <c r="D19">
        <v>0.7407</v>
      </c>
      <c r="E19" s="16">
        <f>D19/D18*B6</f>
        <v>12168.642857142859</v>
      </c>
      <c r="F19" s="26">
        <f>G18</f>
        <v>67.65631164299576</v>
      </c>
      <c r="G19" s="26">
        <f>B6/D20/D19/D9*60*(B5/12)/5280</f>
        <v>76.72647735941194</v>
      </c>
      <c r="H19" s="26">
        <f>B7/D20/D19/D9*60*(B5/12)/5280</f>
        <v>78.95043322490216</v>
      </c>
    </row>
    <row r="20" spans="1:5" ht="12.75">
      <c r="A20" t="s">
        <v>22</v>
      </c>
      <c r="B20" s="5"/>
      <c r="C20" s="5"/>
      <c r="D20">
        <v>4.176</v>
      </c>
      <c r="E20" s="16"/>
    </row>
  </sheetData>
  <sheetProtection/>
  <mergeCells count="4">
    <mergeCell ref="C8:C9"/>
    <mergeCell ref="A3:B4"/>
    <mergeCell ref="A1:H1"/>
    <mergeCell ref="A2:H2"/>
  </mergeCell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2022-08-08T15:51:13Z</dcterms:modified>
  <cp:category/>
  <cp:version/>
  <cp:contentType/>
  <cp:contentStatus/>
</cp:coreProperties>
</file>